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ncy.Saechao\Documents\Grants\Final Award\Public\"/>
    </mc:Choice>
  </mc:AlternateContent>
  <xr:revisionPtr revIDLastSave="0" documentId="13_ncr:1_{0EB8E451-A3E2-437E-A271-0EE866EA22EF}" xr6:coauthVersionLast="47" xr6:coauthVersionMax="47" xr10:uidLastSave="{00000000-0000-0000-0000-000000000000}"/>
  <bookViews>
    <workbookView xWindow="1740" yWindow="-120" windowWidth="27180" windowHeight="16440" xr2:uid="{B98CEB54-0AB3-4794-B40B-0D4E88FB8E97}"/>
  </bookViews>
  <sheets>
    <sheet name="Ground Operations" sheetId="1" r:id="rId1"/>
  </sheets>
  <definedNames>
    <definedName name="_xlnm.Print_Titles" localSheetId="0">'Ground Operations'!$1:$1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" i="1" l="1"/>
  <c r="H4" i="1" s="1"/>
  <c r="H5" i="1" s="1"/>
  <c r="H6" i="1" s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F37" i="1" l="1"/>
  <c r="G37" i="1"/>
</calcChain>
</file>

<file path=xl/sharedStrings.xml><?xml version="1.0" encoding="utf-8"?>
<sst xmlns="http://schemas.openxmlformats.org/spreadsheetml/2006/main" count="114" uniqueCount="92">
  <si>
    <t>TOTALS</t>
  </si>
  <si>
    <t>Ground Operations</t>
  </si>
  <si>
    <t>El Dorado County CAO</t>
  </si>
  <si>
    <t>USFS - Shasta-Trinity National Forest</t>
  </si>
  <si>
    <t>USFS - Plumas National Forest</t>
  </si>
  <si>
    <t>Plumas County</t>
  </si>
  <si>
    <t>City of Tulare Recreation Parks and Library Department</t>
  </si>
  <si>
    <t>Sierra Buttes Trail Stewardship</t>
  </si>
  <si>
    <t>BLM - Bishop Field Office</t>
  </si>
  <si>
    <t>Central Coast Trail Riders Association</t>
  </si>
  <si>
    <t>USFS - Eldorado National Forest</t>
  </si>
  <si>
    <t>BLM - Ridgecrest Field Office</t>
  </si>
  <si>
    <t>Santa Clara County Parks and Recreation Department</t>
  </si>
  <si>
    <t>USFS - Modoc National Forest</t>
  </si>
  <si>
    <t>USFS - Mendocino National Forest</t>
  </si>
  <si>
    <t>Friends of Jawbone</t>
  </si>
  <si>
    <t>Kingsburg 4 Wheel Drive Club</t>
  </si>
  <si>
    <t>BLM - Barstow Field Office</t>
  </si>
  <si>
    <t>USFS - Los Padres National Forest</t>
  </si>
  <si>
    <t>Stanislaus County Parks and Recreation Department</t>
  </si>
  <si>
    <t>BLM - Redding Field Office</t>
  </si>
  <si>
    <t>BLM - Eagle Lake Field Office</t>
  </si>
  <si>
    <t>USFS - Cleveland National Forest</t>
  </si>
  <si>
    <t>City of Porterville Parks and Leisure Services</t>
  </si>
  <si>
    <t>BLM - Ukiah Field Office</t>
  </si>
  <si>
    <t>Friends of El Mirage</t>
  </si>
  <si>
    <t>USFS - Sierra National Forest</t>
  </si>
  <si>
    <t>BLM - El Centro Field Office</t>
  </si>
  <si>
    <t>BLM - Arcata Field Office</t>
  </si>
  <si>
    <t>USFS - Stanislaus National Forest</t>
  </si>
  <si>
    <t>USFS - Tahoe National Forest</t>
  </si>
  <si>
    <t>USFS - Angeles National Forest</t>
  </si>
  <si>
    <t>USFS - San Bernardino National Forest</t>
  </si>
  <si>
    <r>
      <t xml:space="preserve">Balance
</t>
    </r>
    <r>
      <rPr>
        <b/>
        <sz val="8"/>
        <color rgb="FFFF0000"/>
        <rFont val="Arial"/>
        <family val="2"/>
      </rPr>
      <t>(see note)</t>
    </r>
  </si>
  <si>
    <t>Amount Awarded</t>
  </si>
  <si>
    <t>Amount Requested</t>
  </si>
  <si>
    <t>Total Project Score</t>
  </si>
  <si>
    <t>Project Number</t>
  </si>
  <si>
    <t>Project Title</t>
  </si>
  <si>
    <t>Applicant</t>
  </si>
  <si>
    <t>#</t>
  </si>
  <si>
    <t>G21-02-14-G01</t>
  </si>
  <si>
    <t>G21-02-01-G01</t>
  </si>
  <si>
    <t>G21 Fort Sage/Rice Canyon Ground Operations</t>
  </si>
  <si>
    <t>G21-01-08-G01</t>
  </si>
  <si>
    <t>G21-01-17-G01</t>
  </si>
  <si>
    <t>G21-02-19-G01</t>
  </si>
  <si>
    <t>2022 Ground Operations</t>
  </si>
  <si>
    <t>G21-02-10-G01</t>
  </si>
  <si>
    <t>G21-04-34-G01</t>
  </si>
  <si>
    <t>G21-02-20-G01</t>
  </si>
  <si>
    <t>Downieville Trail System Ground Operations</t>
  </si>
  <si>
    <t>G21-04-68-G01</t>
  </si>
  <si>
    <t>G21-03-24-G01</t>
  </si>
  <si>
    <t>Ground Operations- South</t>
  </si>
  <si>
    <t>G21-02-02-G02</t>
  </si>
  <si>
    <t>G21-01-02-G01</t>
  </si>
  <si>
    <t>La Grange - Ground Operations</t>
  </si>
  <si>
    <t>G21-03-20-G02</t>
  </si>
  <si>
    <t>G21-02-17-G01</t>
  </si>
  <si>
    <t>Forestwide Ground Operations</t>
  </si>
  <si>
    <t>G21-02-45-G01</t>
  </si>
  <si>
    <t>G21-02-03-G01</t>
  </si>
  <si>
    <t>Ground Operations- North</t>
  </si>
  <si>
    <t>G21-02-02-G01</t>
  </si>
  <si>
    <t>Frank Raines - Ground Operations</t>
  </si>
  <si>
    <t>G21-03-20-G01</t>
  </si>
  <si>
    <t>El Centro Ground Operations</t>
  </si>
  <si>
    <t>G21-01-09-G01</t>
  </si>
  <si>
    <t>G21-03-19-G01</t>
  </si>
  <si>
    <t>Shasta-Trinity Forestwide Ground Operations</t>
  </si>
  <si>
    <t>G21-02-16-G01</t>
  </si>
  <si>
    <t>G21-01-04-G01</t>
  </si>
  <si>
    <t>G21-01-05-G01</t>
  </si>
  <si>
    <t>G21-04-11-G01</t>
  </si>
  <si>
    <t>Trinity County Resource Conservation District</t>
  </si>
  <si>
    <t>Ground Operations - Headwaters</t>
  </si>
  <si>
    <t>G21-07-02-G01</t>
  </si>
  <si>
    <t>G21-03-06-G01</t>
  </si>
  <si>
    <t>G21-03-84-G01</t>
  </si>
  <si>
    <t>G21-04-13-G01</t>
  </si>
  <si>
    <t>Chappie-Shasta OHV Area Ground Operations</t>
  </si>
  <si>
    <t>G21-01-14-G01</t>
  </si>
  <si>
    <t>Plumas National Forest Trails Ground Operations</t>
  </si>
  <si>
    <t>G21-02-13-G01</t>
  </si>
  <si>
    <t>G21-03-04-G01</t>
  </si>
  <si>
    <t>G21-01-15-G01</t>
  </si>
  <si>
    <t>G21-04-14-G01</t>
  </si>
  <si>
    <t>G21-02-09-G01</t>
  </si>
  <si>
    <t xml:space="preserve">NOTE:  Per Public Resources Code 5090.50 and regulation Section 4970.15.1(c), Projects beyond the 70% Ground Operations allocation </t>
  </si>
  <si>
    <t xml:space="preserve">are being funded from unused Acquisition and Planning 2021 Grant cycle allocations as well as unallocated 2019/2020 Operation &amp; </t>
  </si>
  <si>
    <t>Maintenance Grant cycle allocations.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</si>
</sst>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FF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3FDD3"/>
        <bgColor indexed="64"/>
      </patternFill>
    </fill>
    <fill>
      <patternFill patternType="solid">
        <fgColor rgb="FFC5FFC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164" fontId="5" fillId="2" borderId="2" xfId="1" applyNumberFormat="1" applyFont="1" applyFill="1" applyBorder="1" applyAlignment="1">
      <alignment vertical="top"/>
    </xf>
    <xf numFmtId="0" fontId="5" fillId="2" borderId="2" xfId="0" applyFont="1" applyFill="1" applyBorder="1" applyAlignment="1">
      <alignment horizontal="center" vertical="top"/>
    </xf>
    <xf numFmtId="164" fontId="5" fillId="0" borderId="2" xfId="1" applyNumberFormat="1" applyFont="1" applyFill="1" applyBorder="1" applyAlignment="1">
      <alignment vertical="top"/>
    </xf>
    <xf numFmtId="164" fontId="5" fillId="0" borderId="2" xfId="1" applyNumberFormat="1" applyFont="1" applyFill="1" applyBorder="1" applyAlignment="1">
      <alignment horizontal="right" vertical="top"/>
    </xf>
    <xf numFmtId="164" fontId="5" fillId="0" borderId="2" xfId="0" applyNumberFormat="1" applyFont="1" applyBorder="1" applyAlignment="1">
      <alignment horizontal="right" vertical="top"/>
    </xf>
    <xf numFmtId="0" fontId="5" fillId="0" borderId="2" xfId="0" applyFont="1" applyBorder="1" applyAlignment="1">
      <alignment horizontal="center" vertical="top"/>
    </xf>
    <xf numFmtId="0" fontId="5" fillId="0" borderId="2" xfId="0" applyFont="1" applyBorder="1" applyAlignment="1">
      <alignment horizontal="left" vertical="top" wrapText="1"/>
    </xf>
    <xf numFmtId="164" fontId="5" fillId="2" borderId="3" xfId="1" applyNumberFormat="1" applyFont="1" applyFill="1" applyBorder="1" applyAlignment="1">
      <alignment vertical="top"/>
    </xf>
    <xf numFmtId="0" fontId="5" fillId="2" borderId="3" xfId="0" applyFont="1" applyFill="1" applyBorder="1" applyAlignment="1">
      <alignment horizontal="center" vertical="top"/>
    </xf>
    <xf numFmtId="0" fontId="5" fillId="3" borderId="2" xfId="0" applyFont="1" applyFill="1" applyBorder="1" applyAlignment="1">
      <alignment horizontal="center" vertical="top"/>
    </xf>
    <xf numFmtId="164" fontId="5" fillId="0" borderId="2" xfId="0" applyNumberFormat="1" applyFont="1" applyBorder="1" applyAlignment="1">
      <alignment vertical="top"/>
    </xf>
    <xf numFmtId="164" fontId="2" fillId="0" borderId="0" xfId="0" applyNumberFormat="1" applyFont="1"/>
    <xf numFmtId="0" fontId="7" fillId="4" borderId="2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4" fontId="2" fillId="0" borderId="0" xfId="0" applyNumberFormat="1" applyFont="1" applyAlignment="1">
      <alignment wrapText="1"/>
    </xf>
    <xf numFmtId="0" fontId="5" fillId="5" borderId="2" xfId="0" applyFont="1" applyFill="1" applyBorder="1" applyAlignment="1">
      <alignment horizontal="left" vertical="top" wrapText="1"/>
    </xf>
    <xf numFmtId="0" fontId="5" fillId="5" borderId="2" xfId="0" applyFont="1" applyFill="1" applyBorder="1" applyAlignment="1">
      <alignment horizontal="center" vertical="top"/>
    </xf>
    <xf numFmtId="0" fontId="5" fillId="6" borderId="2" xfId="0" applyFont="1" applyFill="1" applyBorder="1" applyAlignment="1">
      <alignment horizontal="left" vertical="top" wrapText="1"/>
    </xf>
    <xf numFmtId="0" fontId="5" fillId="6" borderId="2" xfId="0" applyFont="1" applyFill="1" applyBorder="1" applyAlignment="1">
      <alignment horizontal="center" vertical="top"/>
    </xf>
    <xf numFmtId="0" fontId="5" fillId="5" borderId="3" xfId="0" applyFont="1" applyFill="1" applyBorder="1" applyAlignment="1">
      <alignment horizontal="left" vertical="top" wrapText="1"/>
    </xf>
    <xf numFmtId="0" fontId="5" fillId="5" borderId="3" xfId="0" applyFont="1" applyFill="1" applyBorder="1" applyAlignment="1">
      <alignment horizontal="center" vertical="top"/>
    </xf>
    <xf numFmtId="164" fontId="5" fillId="5" borderId="2" xfId="0" applyNumberFormat="1" applyFont="1" applyFill="1" applyBorder="1" applyAlignment="1">
      <alignment vertical="top"/>
    </xf>
    <xf numFmtId="164" fontId="5" fillId="5" borderId="2" xfId="1" applyNumberFormat="1" applyFont="1" applyFill="1" applyBorder="1" applyAlignment="1">
      <alignment vertical="top"/>
    </xf>
    <xf numFmtId="164" fontId="5" fillId="5" borderId="2" xfId="0" applyNumberFormat="1" applyFont="1" applyFill="1" applyBorder="1" applyAlignment="1">
      <alignment horizontal="right" vertical="top"/>
    </xf>
    <xf numFmtId="164" fontId="5" fillId="5" borderId="2" xfId="1" applyNumberFormat="1" applyFont="1" applyFill="1" applyBorder="1" applyAlignment="1">
      <alignment horizontal="right" vertical="top"/>
    </xf>
    <xf numFmtId="164" fontId="5" fillId="6" borderId="2" xfId="0" applyNumberFormat="1" applyFont="1" applyFill="1" applyBorder="1" applyAlignment="1">
      <alignment horizontal="right" vertical="top"/>
    </xf>
    <xf numFmtId="164" fontId="5" fillId="6" borderId="2" xfId="1" applyNumberFormat="1" applyFont="1" applyFill="1" applyBorder="1" applyAlignment="1">
      <alignment horizontal="right" vertical="top"/>
    </xf>
    <xf numFmtId="164" fontId="5" fillId="5" borderId="3" xfId="0" applyNumberFormat="1" applyFont="1" applyFill="1" applyBorder="1" applyAlignment="1">
      <alignment horizontal="right" vertical="top"/>
    </xf>
    <xf numFmtId="164" fontId="5" fillId="5" borderId="3" xfId="1" applyNumberFormat="1" applyFont="1" applyFill="1" applyBorder="1" applyAlignment="1">
      <alignment horizontal="right" vertical="top"/>
    </xf>
    <xf numFmtId="164" fontId="6" fillId="0" borderId="2" xfId="1" applyNumberFormat="1" applyFont="1" applyBorder="1"/>
    <xf numFmtId="0" fontId="5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right" vertical="top" wrapText="1"/>
    </xf>
    <xf numFmtId="0" fontId="4" fillId="0" borderId="1" xfId="0" applyFont="1" applyFill="1" applyBorder="1" applyAlignment="1">
      <alignment horizontal="center" vertical="top"/>
    </xf>
    <xf numFmtId="2" fontId="4" fillId="0" borderId="1" xfId="0" applyNumberFormat="1" applyFont="1" applyFill="1" applyBorder="1" applyAlignment="1">
      <alignment horizontal="center" vertical="top"/>
    </xf>
    <xf numFmtId="164" fontId="4" fillId="0" borderId="1" xfId="0" applyNumberFormat="1" applyFont="1" applyFill="1" applyBorder="1" applyAlignment="1">
      <alignment horizontal="right" vertical="top"/>
    </xf>
    <xf numFmtId="164" fontId="4" fillId="0" borderId="1" xfId="1" applyNumberFormat="1" applyFont="1" applyFill="1" applyBorder="1" applyAlignment="1">
      <alignment horizontal="right" vertical="top"/>
    </xf>
    <xf numFmtId="164" fontId="4" fillId="0" borderId="1" xfId="1" applyNumberFormat="1" applyFont="1" applyFill="1" applyBorder="1" applyAlignment="1">
      <alignment vertical="top"/>
    </xf>
    <xf numFmtId="0" fontId="2" fillId="0" borderId="0" xfId="0" applyFont="1" applyFill="1"/>
    <xf numFmtId="2" fontId="5" fillId="0" borderId="2" xfId="0" applyNumberFormat="1" applyFont="1" applyBorder="1" applyAlignment="1">
      <alignment horizontal="center" vertical="top"/>
    </xf>
    <xf numFmtId="2" fontId="5" fillId="5" borderId="2" xfId="0" applyNumberFormat="1" applyFont="1" applyFill="1" applyBorder="1" applyAlignment="1">
      <alignment horizontal="center" vertical="top"/>
    </xf>
    <xf numFmtId="2" fontId="5" fillId="6" borderId="2" xfId="0" applyNumberFormat="1" applyFont="1" applyFill="1" applyBorder="1" applyAlignment="1">
      <alignment horizontal="center" vertical="top"/>
    </xf>
    <xf numFmtId="2" fontId="5" fillId="5" borderId="3" xfId="0" applyNumberFormat="1" applyFont="1" applyFill="1" applyBorder="1" applyAlignment="1">
      <alignment horizontal="center" vertical="top"/>
    </xf>
    <xf numFmtId="0" fontId="9" fillId="0" borderId="0" xfId="0" applyFont="1" applyAlignment="1">
      <alignment wrapText="1"/>
    </xf>
    <xf numFmtId="0" fontId="9" fillId="0" borderId="0" xfId="0" applyFont="1" applyAlignme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DBD44-0232-49AC-8243-B4BCF74AC22D}">
  <dimension ref="A1:H56"/>
  <sheetViews>
    <sheetView tabSelected="1" view="pageLayout" topLeftCell="A31" zoomScaleNormal="100" workbookViewId="0">
      <selection activeCell="K37" sqref="K37"/>
    </sheetView>
  </sheetViews>
  <sheetFormatPr defaultColWidth="2.85546875" defaultRowHeight="11.25" x14ac:dyDescent="0.2"/>
  <cols>
    <col min="1" max="1" width="4.42578125" style="3" customWidth="1"/>
    <col min="2" max="2" width="27.28515625" style="1" customWidth="1"/>
    <col min="3" max="3" width="25" style="1" customWidth="1"/>
    <col min="4" max="4" width="14" style="1" customWidth="1"/>
    <col min="5" max="5" width="7.85546875" style="2" customWidth="1"/>
    <col min="6" max="6" width="10.5703125" style="2" customWidth="1"/>
    <col min="7" max="8" width="13.5703125" style="2" customWidth="1"/>
    <col min="9" max="16384" width="2.85546875" style="1"/>
  </cols>
  <sheetData>
    <row r="1" spans="1:8" ht="51" customHeight="1" x14ac:dyDescent="0.2">
      <c r="A1" s="17" t="s">
        <v>40</v>
      </c>
      <c r="B1" s="17" t="s">
        <v>39</v>
      </c>
      <c r="C1" s="17" t="s">
        <v>38</v>
      </c>
      <c r="D1" s="17" t="s">
        <v>37</v>
      </c>
      <c r="E1" s="17" t="s">
        <v>36</v>
      </c>
      <c r="F1" s="17" t="s">
        <v>35</v>
      </c>
      <c r="G1" s="17" t="s">
        <v>34</v>
      </c>
      <c r="H1" s="17" t="s">
        <v>33</v>
      </c>
    </row>
    <row r="2" spans="1:8" x14ac:dyDescent="0.2">
      <c r="F2" s="16"/>
      <c r="G2" s="16"/>
      <c r="H2" s="35">
        <v>12887406</v>
      </c>
    </row>
    <row r="3" spans="1:8" ht="22.5" x14ac:dyDescent="0.2">
      <c r="A3" s="10">
        <v>1</v>
      </c>
      <c r="B3" s="11" t="s">
        <v>32</v>
      </c>
      <c r="C3" s="11" t="s">
        <v>1</v>
      </c>
      <c r="D3" s="10" t="s">
        <v>41</v>
      </c>
      <c r="E3" s="45">
        <v>69.268292682926827</v>
      </c>
      <c r="F3" s="15">
        <v>946137</v>
      </c>
      <c r="G3" s="7">
        <v>946137</v>
      </c>
      <c r="H3" s="7">
        <f t="shared" ref="H3:H36" si="0">SUM(H2-G3)</f>
        <v>11941269</v>
      </c>
    </row>
    <row r="4" spans="1:8" x14ac:dyDescent="0.2">
      <c r="A4" s="6">
        <v>2</v>
      </c>
      <c r="B4" s="21" t="s">
        <v>31</v>
      </c>
      <c r="C4" s="21" t="s">
        <v>1</v>
      </c>
      <c r="D4" s="22" t="s">
        <v>42</v>
      </c>
      <c r="E4" s="46">
        <v>67.804878048780495</v>
      </c>
      <c r="F4" s="27">
        <v>262066</v>
      </c>
      <c r="G4" s="28">
        <v>262066</v>
      </c>
      <c r="H4" s="5">
        <f t="shared" si="0"/>
        <v>11679203</v>
      </c>
    </row>
    <row r="5" spans="1:8" ht="22.5" x14ac:dyDescent="0.2">
      <c r="A5" s="10">
        <v>3</v>
      </c>
      <c r="B5" s="11" t="s">
        <v>21</v>
      </c>
      <c r="C5" s="11" t="s">
        <v>43</v>
      </c>
      <c r="D5" s="10" t="s">
        <v>44</v>
      </c>
      <c r="E5" s="45">
        <v>67.317073170731717</v>
      </c>
      <c r="F5" s="15">
        <v>120800</v>
      </c>
      <c r="G5" s="7">
        <v>120440</v>
      </c>
      <c r="H5" s="7">
        <f t="shared" si="0"/>
        <v>11558763</v>
      </c>
    </row>
    <row r="6" spans="1:8" x14ac:dyDescent="0.2">
      <c r="A6" s="6">
        <v>4</v>
      </c>
      <c r="B6" s="21" t="s">
        <v>24</v>
      </c>
      <c r="C6" s="21" t="s">
        <v>1</v>
      </c>
      <c r="D6" s="22" t="s">
        <v>45</v>
      </c>
      <c r="E6" s="46">
        <v>66.829268292682926</v>
      </c>
      <c r="F6" s="27">
        <v>385832</v>
      </c>
      <c r="G6" s="28">
        <v>332832</v>
      </c>
      <c r="H6" s="5">
        <f t="shared" si="0"/>
        <v>11225931</v>
      </c>
    </row>
    <row r="7" spans="1:8" x14ac:dyDescent="0.2">
      <c r="A7" s="10">
        <v>5</v>
      </c>
      <c r="B7" s="11" t="s">
        <v>29</v>
      </c>
      <c r="C7" s="11" t="s">
        <v>1</v>
      </c>
      <c r="D7" s="10" t="s">
        <v>46</v>
      </c>
      <c r="E7" s="45">
        <v>66.829268292682926</v>
      </c>
      <c r="F7" s="15">
        <v>673480</v>
      </c>
      <c r="G7" s="7">
        <v>673480</v>
      </c>
      <c r="H7" s="7">
        <f t="shared" si="0"/>
        <v>10552451</v>
      </c>
    </row>
    <row r="8" spans="1:8" x14ac:dyDescent="0.2">
      <c r="A8" s="6">
        <v>6</v>
      </c>
      <c r="B8" s="21" t="s">
        <v>14</v>
      </c>
      <c r="C8" s="21" t="s">
        <v>47</v>
      </c>
      <c r="D8" s="22" t="s">
        <v>48</v>
      </c>
      <c r="E8" s="46">
        <v>66.829268292682926</v>
      </c>
      <c r="F8" s="27">
        <v>872056</v>
      </c>
      <c r="G8" s="28">
        <v>871535</v>
      </c>
      <c r="H8" s="5">
        <f t="shared" si="0"/>
        <v>9680916</v>
      </c>
    </row>
    <row r="9" spans="1:8" x14ac:dyDescent="0.2">
      <c r="A9" s="10">
        <v>7</v>
      </c>
      <c r="B9" s="11" t="s">
        <v>16</v>
      </c>
      <c r="C9" s="11" t="s">
        <v>1</v>
      </c>
      <c r="D9" s="10" t="s">
        <v>49</v>
      </c>
      <c r="E9" s="45">
        <v>65.853658536585371</v>
      </c>
      <c r="F9" s="15">
        <v>31365</v>
      </c>
      <c r="G9" s="7">
        <v>31365</v>
      </c>
      <c r="H9" s="7">
        <f t="shared" si="0"/>
        <v>9649551</v>
      </c>
    </row>
    <row r="10" spans="1:8" x14ac:dyDescent="0.2">
      <c r="A10" s="6">
        <v>8</v>
      </c>
      <c r="B10" s="21" t="s">
        <v>30</v>
      </c>
      <c r="C10" s="21" t="s">
        <v>1</v>
      </c>
      <c r="D10" s="22" t="s">
        <v>50</v>
      </c>
      <c r="E10" s="46">
        <v>65.853658536585371</v>
      </c>
      <c r="F10" s="27">
        <v>836294</v>
      </c>
      <c r="G10" s="28">
        <v>836294</v>
      </c>
      <c r="H10" s="5">
        <f t="shared" si="0"/>
        <v>8813257</v>
      </c>
    </row>
    <row r="11" spans="1:8" ht="22.5" customHeight="1" x14ac:dyDescent="0.2">
      <c r="A11" s="10">
        <v>9</v>
      </c>
      <c r="B11" s="11" t="s">
        <v>7</v>
      </c>
      <c r="C11" s="11" t="s">
        <v>51</v>
      </c>
      <c r="D11" s="10" t="s">
        <v>52</v>
      </c>
      <c r="E11" s="45">
        <v>65.365853658536594</v>
      </c>
      <c r="F11" s="15">
        <v>73230</v>
      </c>
      <c r="G11" s="7">
        <v>73230</v>
      </c>
      <c r="H11" s="7">
        <f t="shared" si="0"/>
        <v>8740027</v>
      </c>
    </row>
    <row r="12" spans="1:8" ht="22.5" x14ac:dyDescent="0.2">
      <c r="A12" s="6">
        <v>10</v>
      </c>
      <c r="B12" s="21" t="s">
        <v>23</v>
      </c>
      <c r="C12" s="21" t="s">
        <v>1</v>
      </c>
      <c r="D12" s="22" t="s">
        <v>53</v>
      </c>
      <c r="E12" s="46">
        <v>65.365853658536594</v>
      </c>
      <c r="F12" s="27">
        <v>158893</v>
      </c>
      <c r="G12" s="28">
        <v>158893</v>
      </c>
      <c r="H12" s="5">
        <f t="shared" si="0"/>
        <v>8581134</v>
      </c>
    </row>
    <row r="13" spans="1:8" x14ac:dyDescent="0.2">
      <c r="A13" s="10">
        <v>11</v>
      </c>
      <c r="B13" s="11" t="s">
        <v>22</v>
      </c>
      <c r="C13" s="11" t="s">
        <v>54</v>
      </c>
      <c r="D13" s="10" t="s">
        <v>55</v>
      </c>
      <c r="E13" s="45">
        <v>65.365853658536594</v>
      </c>
      <c r="F13" s="15">
        <v>192081</v>
      </c>
      <c r="G13" s="7">
        <v>192081</v>
      </c>
      <c r="H13" s="7">
        <f t="shared" si="0"/>
        <v>8389053</v>
      </c>
    </row>
    <row r="14" spans="1:8" ht="12" customHeight="1" x14ac:dyDescent="0.2">
      <c r="A14" s="6">
        <v>12</v>
      </c>
      <c r="B14" s="21" t="s">
        <v>28</v>
      </c>
      <c r="C14" s="21" t="s">
        <v>1</v>
      </c>
      <c r="D14" s="22" t="s">
        <v>56</v>
      </c>
      <c r="E14" s="46">
        <v>62.926829268292686</v>
      </c>
      <c r="F14" s="27">
        <v>102820</v>
      </c>
      <c r="G14" s="28">
        <v>102820</v>
      </c>
      <c r="H14" s="5">
        <f t="shared" si="0"/>
        <v>8286233</v>
      </c>
    </row>
    <row r="15" spans="1:8" ht="21" customHeight="1" x14ac:dyDescent="0.2">
      <c r="A15" s="10">
        <v>13</v>
      </c>
      <c r="B15" s="11" t="s">
        <v>19</v>
      </c>
      <c r="C15" s="11" t="s">
        <v>57</v>
      </c>
      <c r="D15" s="10" t="s">
        <v>58</v>
      </c>
      <c r="E15" s="45">
        <v>62.926829268292686</v>
      </c>
      <c r="F15" s="15">
        <v>181477</v>
      </c>
      <c r="G15" s="7">
        <v>180367</v>
      </c>
      <c r="H15" s="7">
        <f t="shared" si="0"/>
        <v>8105866</v>
      </c>
    </row>
    <row r="16" spans="1:8" x14ac:dyDescent="0.2">
      <c r="A16" s="6">
        <v>14</v>
      </c>
      <c r="B16" s="21" t="s">
        <v>26</v>
      </c>
      <c r="C16" s="21" t="s">
        <v>1</v>
      </c>
      <c r="D16" s="22" t="s">
        <v>59</v>
      </c>
      <c r="E16" s="46">
        <v>62.926829268292686</v>
      </c>
      <c r="F16" s="27">
        <v>907607</v>
      </c>
      <c r="G16" s="28">
        <v>869871</v>
      </c>
      <c r="H16" s="5">
        <f t="shared" si="0"/>
        <v>7235995</v>
      </c>
    </row>
    <row r="17" spans="1:8" x14ac:dyDescent="0.2">
      <c r="A17" s="10">
        <v>15</v>
      </c>
      <c r="B17" s="11" t="s">
        <v>13</v>
      </c>
      <c r="C17" s="11" t="s">
        <v>60</v>
      </c>
      <c r="D17" s="10" t="s">
        <v>61</v>
      </c>
      <c r="E17" s="45">
        <v>62.439024390243901</v>
      </c>
      <c r="F17" s="15">
        <v>380290</v>
      </c>
      <c r="G17" s="7">
        <v>380290</v>
      </c>
      <c r="H17" s="7">
        <f t="shared" si="0"/>
        <v>6855705</v>
      </c>
    </row>
    <row r="18" spans="1:8" ht="22.5" customHeight="1" x14ac:dyDescent="0.2">
      <c r="A18" s="6">
        <v>16</v>
      </c>
      <c r="B18" s="21" t="s">
        <v>10</v>
      </c>
      <c r="C18" s="21" t="s">
        <v>1</v>
      </c>
      <c r="D18" s="22" t="s">
        <v>62</v>
      </c>
      <c r="E18" s="46">
        <v>62.439024390243901</v>
      </c>
      <c r="F18" s="27">
        <v>691065</v>
      </c>
      <c r="G18" s="28">
        <v>686065</v>
      </c>
      <c r="H18" s="5">
        <f t="shared" si="0"/>
        <v>6169640</v>
      </c>
    </row>
    <row r="19" spans="1:8" x14ac:dyDescent="0.2">
      <c r="A19" s="10">
        <v>17</v>
      </c>
      <c r="B19" s="11" t="s">
        <v>22</v>
      </c>
      <c r="C19" s="11" t="s">
        <v>63</v>
      </c>
      <c r="D19" s="10" t="s">
        <v>64</v>
      </c>
      <c r="E19" s="45">
        <v>61.951219512195124</v>
      </c>
      <c r="F19" s="9">
        <v>90798</v>
      </c>
      <c r="G19" s="8">
        <v>90798</v>
      </c>
      <c r="H19" s="7">
        <f t="shared" si="0"/>
        <v>6078842</v>
      </c>
    </row>
    <row r="20" spans="1:8" ht="22.5" x14ac:dyDescent="0.2">
      <c r="A20" s="6">
        <v>18</v>
      </c>
      <c r="B20" s="21" t="s">
        <v>19</v>
      </c>
      <c r="C20" s="21" t="s">
        <v>65</v>
      </c>
      <c r="D20" s="22" t="s">
        <v>66</v>
      </c>
      <c r="E20" s="46">
        <v>61.951219512195124</v>
      </c>
      <c r="F20" s="29">
        <v>332255</v>
      </c>
      <c r="G20" s="30">
        <v>332255</v>
      </c>
      <c r="H20" s="5">
        <f t="shared" si="0"/>
        <v>5746587</v>
      </c>
    </row>
    <row r="21" spans="1:8" x14ac:dyDescent="0.2">
      <c r="A21" s="10">
        <v>19</v>
      </c>
      <c r="B21" s="11" t="s">
        <v>27</v>
      </c>
      <c r="C21" s="11" t="s">
        <v>67</v>
      </c>
      <c r="D21" s="10" t="s">
        <v>68</v>
      </c>
      <c r="E21" s="45">
        <v>61.951219512195124</v>
      </c>
      <c r="F21" s="9">
        <v>345300</v>
      </c>
      <c r="G21" s="8">
        <v>345176</v>
      </c>
      <c r="H21" s="7">
        <f t="shared" si="0"/>
        <v>5401411</v>
      </c>
    </row>
    <row r="22" spans="1:8" ht="22.5" customHeight="1" x14ac:dyDescent="0.2">
      <c r="A22" s="6">
        <v>20</v>
      </c>
      <c r="B22" s="21" t="s">
        <v>12</v>
      </c>
      <c r="C22" s="21" t="s">
        <v>1</v>
      </c>
      <c r="D22" s="22" t="s">
        <v>69</v>
      </c>
      <c r="E22" s="46">
        <v>61.463414634146339</v>
      </c>
      <c r="F22" s="29">
        <v>250437</v>
      </c>
      <c r="G22" s="30">
        <v>247579</v>
      </c>
      <c r="H22" s="5">
        <f t="shared" si="0"/>
        <v>5153832</v>
      </c>
    </row>
    <row r="23" spans="1:8" ht="22.5" x14ac:dyDescent="0.2">
      <c r="A23" s="10">
        <v>21</v>
      </c>
      <c r="B23" s="11" t="s">
        <v>3</v>
      </c>
      <c r="C23" s="11" t="s">
        <v>70</v>
      </c>
      <c r="D23" s="10" t="s">
        <v>71</v>
      </c>
      <c r="E23" s="45">
        <v>61.463414634146339</v>
      </c>
      <c r="F23" s="9">
        <v>445637</v>
      </c>
      <c r="G23" s="8">
        <v>443237</v>
      </c>
      <c r="H23" s="7">
        <f t="shared" si="0"/>
        <v>4710595</v>
      </c>
    </row>
    <row r="24" spans="1:8" x14ac:dyDescent="0.2">
      <c r="A24" s="6">
        <v>22</v>
      </c>
      <c r="B24" s="21" t="s">
        <v>17</v>
      </c>
      <c r="C24" s="21" t="s">
        <v>1</v>
      </c>
      <c r="D24" s="22" t="s">
        <v>72</v>
      </c>
      <c r="E24" s="46">
        <v>60</v>
      </c>
      <c r="F24" s="29">
        <v>702905</v>
      </c>
      <c r="G24" s="30">
        <v>702905</v>
      </c>
      <c r="H24" s="5">
        <f t="shared" si="0"/>
        <v>4007690</v>
      </c>
    </row>
    <row r="25" spans="1:8" x14ac:dyDescent="0.2">
      <c r="A25" s="10">
        <v>23</v>
      </c>
      <c r="B25" s="11" t="s">
        <v>8</v>
      </c>
      <c r="C25" s="11" t="s">
        <v>1</v>
      </c>
      <c r="D25" s="10" t="s">
        <v>73</v>
      </c>
      <c r="E25" s="45">
        <v>59.024390243902438</v>
      </c>
      <c r="F25" s="9">
        <v>174965</v>
      </c>
      <c r="G25" s="8">
        <v>174965</v>
      </c>
      <c r="H25" s="7">
        <f t="shared" si="0"/>
        <v>3832725</v>
      </c>
    </row>
    <row r="26" spans="1:8" x14ac:dyDescent="0.2">
      <c r="A26" s="6">
        <v>24</v>
      </c>
      <c r="B26" s="23" t="s">
        <v>25</v>
      </c>
      <c r="C26" s="23" t="s">
        <v>1</v>
      </c>
      <c r="D26" s="24" t="s">
        <v>74</v>
      </c>
      <c r="E26" s="47">
        <v>58.048780487804876</v>
      </c>
      <c r="F26" s="31">
        <v>928016</v>
      </c>
      <c r="G26" s="32">
        <v>917642</v>
      </c>
      <c r="H26" s="5">
        <f t="shared" si="0"/>
        <v>2915083</v>
      </c>
    </row>
    <row r="27" spans="1:8" ht="22.5" customHeight="1" x14ac:dyDescent="0.2">
      <c r="A27" s="14">
        <v>25</v>
      </c>
      <c r="B27" s="11" t="s">
        <v>75</v>
      </c>
      <c r="C27" s="11" t="s">
        <v>76</v>
      </c>
      <c r="D27" s="10" t="s">
        <v>77</v>
      </c>
      <c r="E27" s="45">
        <v>57.560975609756092</v>
      </c>
      <c r="F27" s="9">
        <v>42952</v>
      </c>
      <c r="G27" s="8">
        <v>42952</v>
      </c>
      <c r="H27" s="7">
        <f t="shared" si="0"/>
        <v>2872131</v>
      </c>
    </row>
    <row r="28" spans="1:8" x14ac:dyDescent="0.2">
      <c r="A28" s="6">
        <v>26</v>
      </c>
      <c r="B28" s="21" t="s">
        <v>2</v>
      </c>
      <c r="C28" s="21" t="s">
        <v>1</v>
      </c>
      <c r="D28" s="22" t="s">
        <v>78</v>
      </c>
      <c r="E28" s="46">
        <v>57.560975609756092</v>
      </c>
      <c r="F28" s="29">
        <v>517033</v>
      </c>
      <c r="G28" s="30">
        <v>499603</v>
      </c>
      <c r="H28" s="5">
        <f t="shared" si="0"/>
        <v>2372528</v>
      </c>
    </row>
    <row r="29" spans="1:8" x14ac:dyDescent="0.2">
      <c r="A29" s="10">
        <v>27</v>
      </c>
      <c r="B29" s="11" t="s">
        <v>5</v>
      </c>
      <c r="C29" s="11" t="s">
        <v>1</v>
      </c>
      <c r="D29" s="10" t="s">
        <v>79</v>
      </c>
      <c r="E29" s="45">
        <v>57.073170731707314</v>
      </c>
      <c r="F29" s="9">
        <v>187780</v>
      </c>
      <c r="G29" s="8">
        <v>187352</v>
      </c>
      <c r="H29" s="7">
        <f t="shared" si="0"/>
        <v>2185176</v>
      </c>
    </row>
    <row r="30" spans="1:8" ht="11.25" customHeight="1" x14ac:dyDescent="0.2">
      <c r="A30" s="6">
        <v>28</v>
      </c>
      <c r="B30" s="21" t="s">
        <v>15</v>
      </c>
      <c r="C30" s="21" t="s">
        <v>1</v>
      </c>
      <c r="D30" s="22" t="s">
        <v>80</v>
      </c>
      <c r="E30" s="46">
        <v>57.073170731707314</v>
      </c>
      <c r="F30" s="29">
        <v>893615</v>
      </c>
      <c r="G30" s="30">
        <v>882166</v>
      </c>
      <c r="H30" s="5">
        <f t="shared" si="0"/>
        <v>1303010</v>
      </c>
    </row>
    <row r="31" spans="1:8" ht="12" customHeight="1" x14ac:dyDescent="0.2">
      <c r="A31" s="10">
        <v>29</v>
      </c>
      <c r="B31" s="11" t="s">
        <v>20</v>
      </c>
      <c r="C31" s="11" t="s">
        <v>81</v>
      </c>
      <c r="D31" s="10" t="s">
        <v>82</v>
      </c>
      <c r="E31" s="45">
        <v>56.58536585365853</v>
      </c>
      <c r="F31" s="9">
        <v>177800</v>
      </c>
      <c r="G31" s="8">
        <v>177800</v>
      </c>
      <c r="H31" s="7">
        <f t="shared" si="0"/>
        <v>1125210</v>
      </c>
    </row>
    <row r="32" spans="1:8" ht="22.35" customHeight="1" x14ac:dyDescent="0.2">
      <c r="A32" s="6">
        <v>30</v>
      </c>
      <c r="B32" s="21" t="s">
        <v>4</v>
      </c>
      <c r="C32" s="21" t="s">
        <v>83</v>
      </c>
      <c r="D32" s="22" t="s">
        <v>84</v>
      </c>
      <c r="E32" s="46">
        <v>56.09756097560976</v>
      </c>
      <c r="F32" s="29">
        <v>64512</v>
      </c>
      <c r="G32" s="30">
        <v>63412</v>
      </c>
      <c r="H32" s="5">
        <f t="shared" si="0"/>
        <v>1061798</v>
      </c>
    </row>
    <row r="33" spans="1:8" ht="22.35" customHeight="1" x14ac:dyDescent="0.2">
      <c r="A33" s="10">
        <v>31</v>
      </c>
      <c r="B33" s="11" t="s">
        <v>6</v>
      </c>
      <c r="C33" s="11" t="s">
        <v>1</v>
      </c>
      <c r="D33" s="10" t="s">
        <v>85</v>
      </c>
      <c r="E33" s="45">
        <v>56.09756097560976</v>
      </c>
      <c r="F33" s="9">
        <v>378328</v>
      </c>
      <c r="G33" s="8">
        <v>378328</v>
      </c>
      <c r="H33" s="7">
        <f t="shared" si="0"/>
        <v>683470</v>
      </c>
    </row>
    <row r="34" spans="1:8" x14ac:dyDescent="0.2">
      <c r="A34" s="6">
        <v>32</v>
      </c>
      <c r="B34" s="21" t="s">
        <v>11</v>
      </c>
      <c r="C34" s="21" t="s">
        <v>1</v>
      </c>
      <c r="D34" s="22" t="s">
        <v>86</v>
      </c>
      <c r="E34" s="46">
        <v>55.609756097560982</v>
      </c>
      <c r="F34" s="29">
        <v>518507</v>
      </c>
      <c r="G34" s="30">
        <v>518507</v>
      </c>
      <c r="H34" s="5">
        <f t="shared" si="0"/>
        <v>164963</v>
      </c>
    </row>
    <row r="35" spans="1:8" ht="10.15" customHeight="1" x14ac:dyDescent="0.2">
      <c r="A35" s="10">
        <v>33</v>
      </c>
      <c r="B35" s="11" t="s">
        <v>9</v>
      </c>
      <c r="C35" s="11" t="s">
        <v>1</v>
      </c>
      <c r="D35" s="10" t="s">
        <v>87</v>
      </c>
      <c r="E35" s="45">
        <v>55.121951219512198</v>
      </c>
      <c r="F35" s="9">
        <v>108677</v>
      </c>
      <c r="G35" s="8">
        <v>108675</v>
      </c>
      <c r="H35" s="7">
        <f t="shared" si="0"/>
        <v>56288</v>
      </c>
    </row>
    <row r="36" spans="1:8" ht="10.15" customHeight="1" thickBot="1" x14ac:dyDescent="0.25">
      <c r="A36" s="13">
        <v>34</v>
      </c>
      <c r="B36" s="25" t="s">
        <v>18</v>
      </c>
      <c r="C36" s="25" t="s">
        <v>1</v>
      </c>
      <c r="D36" s="26" t="s">
        <v>88</v>
      </c>
      <c r="E36" s="48">
        <v>54.146341463414636</v>
      </c>
      <c r="F36" s="33">
        <v>513473</v>
      </c>
      <c r="G36" s="34">
        <v>56288</v>
      </c>
      <c r="H36" s="12">
        <f t="shared" si="0"/>
        <v>0</v>
      </c>
    </row>
    <row r="37" spans="1:8" s="44" customFormat="1" x14ac:dyDescent="0.2">
      <c r="A37" s="36"/>
      <c r="B37" s="37"/>
      <c r="C37" s="38" t="s">
        <v>0</v>
      </c>
      <c r="D37" s="39"/>
      <c r="E37" s="40"/>
      <c r="F37" s="41">
        <f>SUM(F3:F36)</f>
        <v>13488483</v>
      </c>
      <c r="G37" s="42">
        <f>SUM(G3:G36)</f>
        <v>12887406</v>
      </c>
      <c r="H37" s="43">
        <f>SUM(H36)</f>
        <v>0</v>
      </c>
    </row>
    <row r="38" spans="1:8" ht="11.25" customHeight="1" x14ac:dyDescent="0.2">
      <c r="B38" s="4"/>
      <c r="C38" s="4"/>
      <c r="D38" s="4"/>
      <c r="E38" s="4"/>
      <c r="F38" s="4"/>
      <c r="G38" s="4"/>
      <c r="H38" s="4"/>
    </row>
    <row r="39" spans="1:8" ht="11.25" customHeight="1" x14ac:dyDescent="0.2">
      <c r="A39" s="50" t="s">
        <v>89</v>
      </c>
      <c r="B39" s="49"/>
      <c r="C39" s="49"/>
      <c r="D39" s="49"/>
      <c r="E39" s="49"/>
      <c r="F39" s="49"/>
      <c r="G39" s="49"/>
      <c r="H39" s="49"/>
    </row>
    <row r="40" spans="1:8" ht="15" customHeight="1" x14ac:dyDescent="0.2">
      <c r="A40" s="50" t="s">
        <v>90</v>
      </c>
      <c r="B40" s="49"/>
      <c r="C40" s="49"/>
      <c r="D40" s="49"/>
      <c r="E40" s="49"/>
      <c r="F40" s="49"/>
      <c r="G40" s="49"/>
      <c r="H40" s="49"/>
    </row>
    <row r="41" spans="1:8" ht="16.5" customHeight="1" x14ac:dyDescent="0.2">
      <c r="A41" s="50" t="s">
        <v>91</v>
      </c>
      <c r="B41" s="49"/>
      <c r="C41" s="49"/>
      <c r="D41" s="49"/>
      <c r="E41" s="49"/>
      <c r="F41" s="49"/>
      <c r="G41" s="49"/>
      <c r="H41" s="49"/>
    </row>
    <row r="42" spans="1:8" x14ac:dyDescent="0.2">
      <c r="A42" s="18"/>
      <c r="B42" s="19"/>
      <c r="C42" s="19"/>
      <c r="D42" s="19"/>
      <c r="E42" s="20"/>
      <c r="F42" s="20"/>
      <c r="G42" s="20"/>
      <c r="H42" s="20"/>
    </row>
    <row r="43" spans="1:8" x14ac:dyDescent="0.2">
      <c r="A43" s="18"/>
      <c r="B43" s="19"/>
      <c r="C43" s="19"/>
      <c r="D43" s="19"/>
      <c r="E43" s="20"/>
      <c r="F43" s="20"/>
      <c r="G43" s="20"/>
      <c r="H43" s="20"/>
    </row>
    <row r="44" spans="1:8" x14ac:dyDescent="0.2">
      <c r="A44" s="18"/>
      <c r="B44" s="19"/>
      <c r="C44" s="19"/>
      <c r="D44" s="19"/>
      <c r="E44" s="20"/>
      <c r="F44" s="20"/>
      <c r="G44" s="20"/>
      <c r="H44" s="20"/>
    </row>
    <row r="45" spans="1:8" x14ac:dyDescent="0.2">
      <c r="A45" s="18"/>
      <c r="B45" s="19"/>
      <c r="C45" s="19"/>
      <c r="D45" s="19"/>
      <c r="E45" s="20"/>
      <c r="F45" s="20"/>
      <c r="G45" s="20"/>
      <c r="H45" s="20"/>
    </row>
    <row r="46" spans="1:8" x14ac:dyDescent="0.2">
      <c r="A46" s="18"/>
      <c r="B46" s="19"/>
      <c r="C46" s="19"/>
      <c r="D46" s="19"/>
      <c r="E46" s="20"/>
      <c r="F46" s="20"/>
      <c r="G46" s="20"/>
      <c r="H46" s="20"/>
    </row>
    <row r="47" spans="1:8" x14ac:dyDescent="0.2">
      <c r="A47" s="18"/>
      <c r="B47" s="19"/>
      <c r="C47" s="19"/>
      <c r="D47" s="19"/>
      <c r="E47" s="20"/>
      <c r="F47" s="20"/>
      <c r="G47" s="20"/>
      <c r="H47" s="20"/>
    </row>
    <row r="48" spans="1:8" x14ac:dyDescent="0.2">
      <c r="A48" s="18"/>
      <c r="B48" s="19"/>
      <c r="C48" s="19"/>
      <c r="D48" s="19"/>
      <c r="E48" s="20"/>
      <c r="F48" s="20"/>
      <c r="G48" s="20"/>
      <c r="H48" s="20"/>
    </row>
    <row r="49" spans="1:8" x14ac:dyDescent="0.2">
      <c r="A49" s="18"/>
      <c r="B49" s="19"/>
      <c r="C49" s="19"/>
      <c r="D49" s="19"/>
      <c r="E49" s="20"/>
      <c r="F49" s="20"/>
      <c r="G49" s="20"/>
      <c r="H49" s="20"/>
    </row>
    <row r="50" spans="1:8" x14ac:dyDescent="0.2">
      <c r="A50" s="18"/>
      <c r="B50" s="19"/>
      <c r="C50" s="19"/>
      <c r="D50" s="19"/>
      <c r="E50" s="20"/>
      <c r="F50" s="20"/>
      <c r="G50" s="20"/>
      <c r="H50" s="20"/>
    </row>
    <row r="51" spans="1:8" x14ac:dyDescent="0.2">
      <c r="A51" s="18"/>
      <c r="B51" s="19"/>
      <c r="C51" s="19"/>
      <c r="D51" s="19"/>
      <c r="E51" s="20"/>
      <c r="F51" s="20"/>
      <c r="G51" s="20"/>
      <c r="H51" s="20"/>
    </row>
    <row r="52" spans="1:8" x14ac:dyDescent="0.2">
      <c r="A52" s="18"/>
      <c r="B52" s="19"/>
      <c r="C52" s="19"/>
      <c r="D52" s="19"/>
      <c r="E52" s="20"/>
      <c r="F52" s="20"/>
      <c r="G52" s="20"/>
      <c r="H52" s="20"/>
    </row>
    <row r="53" spans="1:8" x14ac:dyDescent="0.2">
      <c r="A53" s="18"/>
      <c r="B53" s="19"/>
      <c r="C53" s="19"/>
      <c r="D53" s="19"/>
      <c r="E53" s="20"/>
      <c r="F53" s="20"/>
      <c r="G53" s="20"/>
      <c r="H53" s="20"/>
    </row>
    <row r="54" spans="1:8" x14ac:dyDescent="0.2">
      <c r="A54" s="18"/>
      <c r="B54" s="19"/>
      <c r="C54" s="19"/>
      <c r="D54" s="19"/>
      <c r="E54" s="20"/>
      <c r="F54" s="20"/>
      <c r="G54" s="20"/>
      <c r="H54" s="20"/>
    </row>
    <row r="55" spans="1:8" x14ac:dyDescent="0.2">
      <c r="A55" s="18"/>
      <c r="B55" s="19"/>
      <c r="C55" s="19"/>
      <c r="D55" s="19"/>
      <c r="E55" s="20"/>
      <c r="F55" s="20"/>
      <c r="G55" s="20"/>
      <c r="H55" s="20"/>
    </row>
    <row r="56" spans="1:8" x14ac:dyDescent="0.2">
      <c r="A56" s="18"/>
      <c r="B56" s="19"/>
      <c r="C56" s="19"/>
      <c r="D56" s="19"/>
      <c r="E56" s="20"/>
      <c r="F56" s="20"/>
      <c r="G56" s="20"/>
      <c r="H56" s="20"/>
    </row>
  </sheetData>
  <sheetProtection algorithmName="SHA-512" hashValue="oZgbOgDUaTzSKRgM4QxURPRwN3tftPeUzWzTTPMn93IOEUGTo42CQyJD708v9Z95Mb3FtRTPRjdQXmU8VZ8eFw==" saltValue="iuyUwNvp7xV7fnKTXvfeow==" spinCount="100000" sheet="1" objects="1" scenarios="1"/>
  <printOptions horizontalCentered="1"/>
  <pageMargins left="0.25" right="0.25" top="1" bottom="1" header="0.25" footer="0.5"/>
  <pageSetup scale="90" orientation="landscape" r:id="rId1"/>
  <headerFooter>
    <oddHeader>&amp;C&amp;"Arial,Bold"&amp;10Final Awards
2021 Grants and Cooperative Agreements
Ground Operations Projects</oddHeader>
    <oddFooter>&amp;C&amp;"Arial,Regular"&amp;10Page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Ground Operations</vt:lpstr>
      <vt:lpstr>'Ground Operations'!Print_Titles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Bates, Daniel@Parks</dc:creator>
  <cp:lastModifiedBy>Saechao, Nancy@Parks</cp:lastModifiedBy>
  <cp:lastPrinted>2021-09-14T20:38:20Z</cp:lastPrinted>
  <dcterms:created xsi:type="dcterms:W3CDTF">2020-09-23T22:17:15Z</dcterms:created>
  <dcterms:modified xsi:type="dcterms:W3CDTF">2021-09-14T20:39:07Z</dcterms:modified>
</cp:coreProperties>
</file>